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/>
  <mc:AlternateContent xmlns:mc="http://schemas.openxmlformats.org/markup-compatibility/2006">
    <mc:Choice Requires="x15">
      <x15ac:absPath xmlns:x15ac="http://schemas.microsoft.com/office/spreadsheetml/2010/11/ac" url="C:\Users\Predator\Desktop\"/>
    </mc:Choice>
  </mc:AlternateContent>
  <xr:revisionPtr revIDLastSave="0" documentId="8_{B1CFEE7A-99CC-42FF-A8DF-AA9C55CC8EB2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<sst xmlns="http://schemas.openxmlformats.org/spreadsheetml/2006/main" count="476" uniqueCount="129">
  <si>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</si>
  <si>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</si>
  <si>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</si>
  <si>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</si>
  <si>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</si>
  <si>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</si>
  <si>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</si>
  <si>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</si>
  <si>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</si>
  <si>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</si>
  <si>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</si>
  <si>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</si>
  <si>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</si>
  <si>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</si>
  <si>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</si>
  <si>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</si>
  <si>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</si>
  <si>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</si>
  <si>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</si>
  <si>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</si>
  <si>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</si>
  <si>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</si>
  <si>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</si>
  <si>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</si>
  <si>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</si>
  <si>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</si>
  <si>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</si>
  <si>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</si>
  <si>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</si>
  <si>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</si>
  <si>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</si>
  <si>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</si>
  <si>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</si>
  <si>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</si>
  <si>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</si>
  <si>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</si>
  <si>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</si>
  <si>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</si>
  <si>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11/08/2021</t>
  </si>
  <si>
    <t>chonghua.registry</t>
  </si>
  <si>
    <t>New</t>
  </si>
  <si>
    <t>Male</t>
  </si>
  <si>
    <t>07/01/2018</t>
  </si>
  <si>
    <t>T75.1XXA</t>
  </si>
  <si>
    <t>Non-fatal Drowning</t>
  </si>
  <si>
    <t>Female</t>
  </si>
  <si>
    <t>24/04/2008</t>
  </si>
  <si>
    <t>S27.32</t>
  </si>
  <si>
    <t>Pulmonary Contusion secondary to Motor Vehicular Accident</t>
  </si>
  <si>
    <t>24/07/2010</t>
  </si>
  <si>
    <t>C. Obstructive Sleep Apnea</t>
  </si>
  <si>
    <t>G47.33</t>
  </si>
  <si>
    <t>Obstructive Sleep Apnea, Severe</t>
  </si>
  <si>
    <t>30/12/2020</t>
  </si>
  <si>
    <t>B. Pulmonary Hypertension</t>
  </si>
  <si>
    <t>I27.20</t>
  </si>
  <si>
    <t>Pulmonary Hypertension, Moderate</t>
  </si>
  <si>
    <t>03/06/2021</t>
  </si>
  <si>
    <t>A.Pumonary Congestion/Edema</t>
  </si>
  <si>
    <t>J81.0</t>
  </si>
  <si>
    <t>Pulmonary Edema</t>
  </si>
  <si>
    <t>04/11/2005</t>
  </si>
  <si>
    <t>C. Tumors of the Chest &amp; Lungs</t>
  </si>
  <si>
    <t>2. Malignant</t>
  </si>
  <si>
    <t>J98.5</t>
  </si>
  <si>
    <t>Anterior Mediastinal Mass (Non-Hodgkin Lymphoma)</t>
  </si>
  <si>
    <t>B. Acute Respiratory Distress Syndrome (ARDS)</t>
  </si>
  <si>
    <t>J80</t>
  </si>
  <si>
    <t>Acute Respiratory Distress Syndrome, Mild</t>
  </si>
  <si>
    <t>Old</t>
  </si>
  <si>
    <t>10/11/2018</t>
  </si>
  <si>
    <t>A. Bronchial Asthma</t>
  </si>
  <si>
    <t>J45.20</t>
  </si>
  <si>
    <t>Bronchial asthma, not in exacerbation, well controlled</t>
  </si>
  <si>
    <t>07/12/2020</t>
  </si>
  <si>
    <t>A. Pleural effusion</t>
  </si>
  <si>
    <t>1. Infectious-parapneumonic, effusion, TB effusion</t>
  </si>
  <si>
    <t>J90</t>
  </si>
  <si>
    <t>Complicated Parapeumonic Effusion, Left, S/P CTT Insertion Left</t>
  </si>
  <si>
    <t>09/09/2016</t>
  </si>
  <si>
    <t>Complicated Parapneumonic Effusion, Right</t>
  </si>
  <si>
    <t>09/04/2018</t>
  </si>
  <si>
    <t>Complicated Parapneumonic Effusion, Right, S/P CTT Insertion Right</t>
  </si>
  <si>
    <t>06/05/2020</t>
  </si>
  <si>
    <t>Complicated Parapneumonia Effusion, Right, S/P CTT Insertion Right</t>
  </si>
  <si>
    <t>10/06/2019</t>
  </si>
  <si>
    <t>B. Lower Respiratory Tract</t>
  </si>
  <si>
    <t>8 Pulmonary Tuberculosis (Exposure, Latent TB infection, TB Disease)</t>
  </si>
  <si>
    <t>A15</t>
  </si>
  <si>
    <t>Pulmonary TB, clinically-diagnosed</t>
  </si>
  <si>
    <t>2. Health Care Associated pneumonia</t>
  </si>
  <si>
    <t>J18.9</t>
  </si>
  <si>
    <t>Hospital-acquired pneumonia</t>
  </si>
  <si>
    <t>09/03/2021</t>
  </si>
  <si>
    <t>1. Pneumonia, community acquired- (PCAP A, B, C or D)</t>
  </si>
  <si>
    <t>Pediatric Community Acquired Pneumonia D</t>
  </si>
  <si>
    <t>13/10/2020</t>
  </si>
  <si>
    <t>Pediatric Community Acquired Pneumonia C</t>
  </si>
  <si>
    <t>15/12/2020</t>
  </si>
  <si>
    <t>26/11/2020</t>
  </si>
  <si>
    <t>22/01/2020</t>
  </si>
  <si>
    <t>19/07/2016</t>
  </si>
  <si>
    <t>07/10/2019</t>
  </si>
  <si>
    <t>Pediatric Community Acquired Pneumonia AB</t>
  </si>
  <si>
    <t>28/12/2014</t>
  </si>
  <si>
    <t>21/02/2018</t>
  </si>
  <si>
    <t>15/04/2021</t>
  </si>
  <si>
    <t>19/12/2017</t>
  </si>
  <si>
    <t>13/05/2017</t>
  </si>
  <si>
    <t>07/02/2014</t>
  </si>
  <si>
    <t>A. Upper Respiratory Tract</t>
  </si>
  <si>
    <t>K11.3</t>
  </si>
  <si>
    <t>Submandibular Abscess, Right secondary to Odontogenic Infection</t>
  </si>
  <si>
    <t>18/02/2014</t>
  </si>
  <si>
    <t>J03.90</t>
  </si>
  <si>
    <t>Acute tonsillopharyngitis, exudative, bilateral, grade 3</t>
  </si>
  <si>
    <t>11/04/2019</t>
  </si>
  <si>
    <t>Acute tonsillopharyngitis, exudative, bilateral, grade 2</t>
  </si>
  <si>
    <t>08/07/2017</t>
  </si>
  <si>
    <t>01/03/2017</t>
  </si>
  <si>
    <t>J00</t>
  </si>
  <si>
    <t>Acute Nasopharyngitis</t>
  </si>
  <si>
    <t>04/01/2018</t>
  </si>
  <si>
    <t>06/06/2021</t>
  </si>
  <si>
    <t>P22.0</t>
  </si>
  <si>
    <t>Respiratory Distress Syndrome</t>
  </si>
  <si>
    <t>19/05/2012</t>
  </si>
  <si>
    <t>P23.9</t>
  </si>
  <si>
    <t>Neonatal Pneumonia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</si>
</sst>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8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8" fillId="0" borderId="0" xfId="2" applyFont="1" applyFill="1" applyBorder="1"/>
    <xf numFmtId="1" fontId="18" fillId="0" borderId="0" xfId="2" applyNumberFormat="1" applyFont="1" applyFill="1" applyBorder="1"/>
  </cellXfs>
  <cellStyles count="3">
    <cellStyle name="Normal" xfId="0" builtinId="0"/>
    <cellStyle name="Normal 2" xfId="1" xr:uid="{DE897BFD-C536-4B70-823D-A0D6AE446752}"/>
    <cellStyle name="Normal 3" xfId="2" xr:uid="{01215FD5-DD2C-4065-9B5E-81515405274E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D6" sqref="D6"/>
    </sheetView>
  </sheetViews>
  <sheetFormatPr defaultRowHeight="13.2"/>
  <cols>
    <col min="2" max="2" width="13.109375" customWidth="1"/>
    <col min="5" max="5" width="13" customWidth="1"/>
  </cols>
  <sheetData>
    <row r="3" spans="1:11" ht="23.25" customHeight="1">
      <c r="A3" s="45" t="s">
        <v>35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>
      <c r="A4" s="46" t="s">
        <v>36</v>
      </c>
      <c r="B4" s="46"/>
      <c r="C4" s="46"/>
      <c r="D4" s="46"/>
      <c r="E4" s="46"/>
      <c r="F4" s="46"/>
      <c r="G4" s="46"/>
      <c r="H4" s="46"/>
      <c r="I4" s="46"/>
    </row>
    <row r="5" spans="1:11" ht="30.6">
      <c r="A5" s="42" t="s">
        <v>25</v>
      </c>
      <c r="B5" s="44" t="s">
        <v>26</v>
      </c>
      <c r="C5" s="43" t="s">
        <v>27</v>
      </c>
      <c r="D5" s="51">
        <v>2021</v>
      </c>
      <c r="E5" s="51"/>
      <c r="F5" s="43" t="s">
        <v>28</v>
      </c>
      <c r="G5" s="51" t="s">
        <v>37</v>
      </c>
      <c r="H5" s="51"/>
      <c r="I5" s="35"/>
      <c r="J5" s="35"/>
      <c r="K5" s="35"/>
    </row>
    <row r="6" spans="1:11" ht="13.8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.4">
      <c r="A7" s="37"/>
      <c r="B7" s="52" t="s">
        <v>29</v>
      </c>
      <c r="C7" s="53"/>
      <c r="D7" s="52" t="s">
        <v>30</v>
      </c>
      <c r="E7" s="53"/>
      <c r="F7" s="54" t="s">
        <v>31</v>
      </c>
      <c r="G7" s="54"/>
      <c r="H7" s="37"/>
      <c r="I7" s="35"/>
      <c r="J7" s="35"/>
      <c r="K7" s="35"/>
    </row>
    <row r="8" spans="1:11">
      <c r="A8" s="35"/>
      <c r="B8" s="50">
        <f>SUM(D8:G9)</f>
        <v>34</v>
      </c>
      <c r="C8" s="50"/>
      <c r="D8" s="55">
        <f>COUNTIFS('Data Sheet'!$D:$D,"New")</f>
        <v>32</v>
      </c>
      <c r="E8" s="56"/>
      <c r="F8" s="59">
        <f>COUNTIF('Data Sheet'!$D:$D,"Old")</f>
        <v>2</v>
      </c>
      <c r="G8" s="59"/>
      <c r="H8" s="35"/>
      <c r="I8" s="35"/>
      <c r="J8" s="35"/>
      <c r="K8" s="35"/>
    </row>
    <row r="9" spans="1:11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3.8">
      <c r="A11" s="35"/>
      <c r="B11" s="54" t="s">
        <v>32</v>
      </c>
      <c r="C11" s="54"/>
      <c r="D11" s="54"/>
      <c r="E11" s="54" t="s">
        <v>33</v>
      </c>
      <c r="F11" s="54"/>
      <c r="G11" s="54"/>
      <c r="H11" s="35"/>
      <c r="I11" s="35"/>
      <c r="J11" s="35"/>
      <c r="K11" s="35"/>
    </row>
    <row r="12" spans="1:11">
      <c r="A12" s="35"/>
      <c r="B12" s="50">
        <f>COUNTIF('Data Sheet'!$E:$E,"Male")</f>
        <v>17</v>
      </c>
      <c r="C12" s="50"/>
      <c r="D12" s="50"/>
      <c r="E12" s="50">
        <f>COUNTIF('Data Sheet'!$E:$E,"Female")</f>
        <v>17</v>
      </c>
      <c r="F12" s="50"/>
      <c r="G12" s="50"/>
      <c r="H12" s="35"/>
      <c r="I12" s="35"/>
      <c r="J12" s="35"/>
      <c r="K12" s="35"/>
    </row>
    <row r="13" spans="1:11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1">
      <c r="A15" s="35"/>
      <c r="B15" s="49" t="s">
        <v>34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47" t="str">
        <f>_xlfn.CONCAT("New Cases: 
",COUNTIFS('Data Sheet'!$H:$H,"I. Congenital Malformations of the Respiratory Tract",'Data Sheet'!$D:$D,"New"))</f>
        <v>New Cases: 
0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3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>
      <c r="A18" s="35"/>
      <c r="B18" s="48" t="str">
        <f>_xlfn.CONCAT("II. Respiratory Disorders of the Newborn: 
",COUNTIF('Data Sheet'!$H:$H,"II. Respiratory Disorders of the Newborn"))</f>
        <v>II. Respiratory Disorders of the Newborn: 
2</v>
      </c>
      <c r="C18" s="47" t="str">
        <f>_xlfn.CONCAT("New Cases: 
",COUNTIFS('Data Sheet'!$H:$H,"II. Respiratory Disorders of the Newborn",'Data Sheet'!$D:$D,"New"))</f>
        <v>New Cases: 
2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3</v>
      </c>
      <c r="F18" s="47" t="str">
        <f>_xlfn.CONCAT("New Cases: 
",COUNTIFS('Data Sheet'!$H:$H,"VII. Other Diseases with Prominent Respiratory Component",'Data Sheet'!$D:$D,"New"))</f>
        <v>New Cases: 
3</v>
      </c>
      <c r="G18" s="47"/>
      <c r="H18" s="35"/>
      <c r="I18" s="35"/>
      <c r="J18" s="35"/>
      <c r="K18" s="35"/>
    </row>
    <row r="19" spans="1:11" ht="46.5" customHeight="1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2</v>
      </c>
      <c r="F20" s="47" t="str">
        <f>_xlfn.CONCAT("New Cases: 
",COUNTIFS('Data Sheet'!$H:$H,"VIII. Disorders of the Respiratory Tract due to Trauma",'Data Sheet'!$D:$D,"New"))</f>
        <v>New Cases: 
2</v>
      </c>
      <c r="G20" s="47"/>
      <c r="H20" s="35"/>
      <c r="I20" s="35"/>
      <c r="J20" s="35"/>
      <c r="K20" s="41"/>
    </row>
    <row r="21" spans="1:11" ht="40.5" customHeight="1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>
      <c r="A22" s="35"/>
      <c r="B22" s="48" t="str">
        <f>_xlfn.CONCAT("IV. Infections of the Respiratory Tract: 
",COUNTIF('Data Sheet'!$H:$H,"IV. Infections of the Respiratory Tract"))</f>
        <v>IV. Infections of the Respiratory Tract: 
20</v>
      </c>
      <c r="C22" s="47" t="str">
        <f>_xlfn.CONCAT("New Cases: 
",COUNTIFS('Data Sheet'!$H:$H,"IV. Infections of the Respiratory Tract",'Data Sheet'!$D:$D,"New"))</f>
        <v>New Cases: 
19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>
      <c r="A23" s="35"/>
      <c r="B23" s="48"/>
      <c r="C23" s="47" t="str">
        <f>_xlfn.CONCAT("Old Cases: 
",COUNTIFS('Data Sheet'!$H:$H,"IV. Infections of the Respiratory Tract",'Data Sheet'!$D:$D,"Old"))</f>
        <v>Old Cases: 
1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>
      <c r="A24" s="35"/>
      <c r="B24" s="48" t="str">
        <f>_xlfn.CONCAT("V. Pleural Diseases: 
",COUNTIF('Data Sheet'!$H:$H,"V. Pleural Diseases"))</f>
        <v>V. Pleural Diseases: 
4</v>
      </c>
      <c r="C24" s="47" t="str">
        <f>_xlfn.CONCAT("New Cases: 
",COUNTIFS('Data Sheet'!$H:$H,"V. Pleural Diseases",'Data Sheet'!$D:$D,"New"))</f>
        <v>New Cases: 
4</v>
      </c>
      <c r="D24" s="47"/>
      <c r="E24" s="48" t="str">
        <f>_xlfn.CONCAT("X. Others Diseases: 
",COUNTIF('Data Sheet'!$H:$H,"X. Others Diseases"))</f>
        <v>X. Others Diseases: 
0</v>
      </c>
      <c r="F24" s="47" t="str">
        <f>_xlfn.CONCAT("New Cases: 
",COUNTIFS('Data Sheet'!$H:$H,"X. Others Diseases",'Data Sheet'!$D:$D,"New"))</f>
        <v>New Cases: 
0</v>
      </c>
      <c r="G24" s="47"/>
      <c r="H24" s="35"/>
      <c r="I24" s="35"/>
      <c r="J24" s="35"/>
      <c r="K24" s="35"/>
    </row>
    <row r="25" spans="1:11" ht="46.5" customHeight="1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0</v>
      </c>
      <c r="G25" s="47"/>
      <c r="H25" s="35"/>
      <c r="I25" s="35"/>
      <c r="J25" s="35"/>
      <c r="K25" s="35"/>
    </row>
    <row r="26" spans="1:11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4140625" defaultRowHeight="15.75" customHeight="1"/>
  <cols>
    <col min="8" max="8" width="48.33203125" bestFit="1" customWidth="1"/>
    <col min="9" max="9" width="25.109375" customWidth="1"/>
    <col min="10" max="10" width="11.44140625" bestFit="1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4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defaultColWidth="14.44140625" defaultRowHeight="15.75" customHeight="1"/>
  <cols>
    <col min="8" max="8" width="9.44140625" customWidth="1"/>
    <col min="9" max="9" width="30.44140625" customWidth="1"/>
  </cols>
  <sheetData>
    <row r="1" spans="1:18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.2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.2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.2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.2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.2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.2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.2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.2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.2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.2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.2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.2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.2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.2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.2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.2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.2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.2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.2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.2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.2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.2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.2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.2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.2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.2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.2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.2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.2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.2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.2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.2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4140625" defaultRowHeight="15.75" customHeight="1"/>
  <cols>
    <col min="8" max="8" width="62.5546875" style="34" customWidth="1"/>
    <col min="9" max="9" width="21.44140625" customWidth="1"/>
    <col min="10" max="10" width="30.4414062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.2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.2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.2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.2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.2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.2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.2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.2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.2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.2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.2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.2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.2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.2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.2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.2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.2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defaultColWidth="14.44140625" defaultRowHeight="15.75" customHeight="1"/>
  <cols>
    <col min="8" max="8" width="27.5546875" customWidth="1"/>
    <col min="9" max="9" width="21.44140625" customWidth="1"/>
    <col min="10" max="10" width="30.4414062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.2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.2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.2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.2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.2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.2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.2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.2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.2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.2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.2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.2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.2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.2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.2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.2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.2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.2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.2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.2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defaultRowHeight="13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abSelected="1" workbookViewId="0">
      <selection activeCell="H17" sqref="H17"/>
    </sheetView>
  </sheetViews>
  <sheetFormatPr defaultColWidth="14.44140625" defaultRowHeight="15.75" customHeight="1"/>
  <cols>
    <col min="1" max="1" width="5.5546875" customWidth="1"/>
    <col min="8" max="8" width="51.44140625" customWidth="1"/>
    <col min="9" max="9" width="19.6640625" customWidth="1"/>
  </cols>
  <sheetData>
    <row r="1" spans="1:20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>
      <c r="A2" s="65">
        <v>6226</v>
      </c>
      <c r="B2" s="64" t="s">
        <v>38</v>
      </c>
      <c r="C2" s="64" t="s">
        <v>39</v>
      </c>
      <c r="D2" s="64" t="s">
        <v>40</v>
      </c>
      <c r="E2" s="64" t="s">
        <v>41</v>
      </c>
      <c r="F2" s="64" t="s">
        <v>42</v>
      </c>
      <c r="G2" s="65">
        <v>3</v>
      </c>
      <c r="H2" s="64" t="s">
        <v>22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 t="s">
        <v>43</v>
      </c>
      <c r="T2" s="64" t="s">
        <v>44</v>
      </c>
    </row>
    <row r="3" spans="1:20" ht="15.75" customHeight="1">
      <c r="A3" s="65">
        <v>6225</v>
      </c>
      <c r="B3" s="64" t="s">
        <v>38</v>
      </c>
      <c r="C3" s="64" t="s">
        <v>39</v>
      </c>
      <c r="D3" s="64" t="s">
        <v>40</v>
      </c>
      <c r="E3" s="64" t="s">
        <v>45</v>
      </c>
      <c r="F3" s="64" t="s">
        <v>46</v>
      </c>
      <c r="G3" s="65">
        <v>13</v>
      </c>
      <c r="H3" s="64" t="s">
        <v>22</v>
      </c>
      <c r="I3" s="64"/>
      <c r="J3" s="64"/>
      <c r="K3" s="64"/>
      <c r="L3" s="64"/>
      <c r="M3" s="64"/>
      <c r="N3" s="64"/>
      <c r="O3" s="64"/>
      <c r="P3" s="64"/>
      <c r="Q3" s="64"/>
      <c r="R3" s="64"/>
      <c r="S3" s="64" t="s">
        <v>47</v>
      </c>
      <c r="T3" s="64" t="s">
        <v>48</v>
      </c>
    </row>
    <row r="4" spans="1:20" ht="15.75" customHeight="1">
      <c r="A4" s="65">
        <v>6224</v>
      </c>
      <c r="B4" s="64" t="s">
        <v>38</v>
      </c>
      <c r="C4" s="64" t="s">
        <v>39</v>
      </c>
      <c r="D4" s="64" t="s">
        <v>40</v>
      </c>
      <c r="E4" s="64" t="s">
        <v>41</v>
      </c>
      <c r="F4" s="64" t="s">
        <v>49</v>
      </c>
      <c r="G4" s="65">
        <v>11</v>
      </c>
      <c r="H4" s="64" t="s">
        <v>15</v>
      </c>
      <c r="I4" s="64"/>
      <c r="J4" s="64"/>
      <c r="K4" s="64"/>
      <c r="L4" s="64"/>
      <c r="M4" s="64"/>
      <c r="N4" s="64"/>
      <c r="O4" s="64"/>
      <c r="P4" s="64" t="s">
        <v>50</v>
      </c>
      <c r="Q4" s="64"/>
      <c r="R4" s="64"/>
      <c r="S4" s="64" t="s">
        <v>51</v>
      </c>
      <c r="T4" s="64" t="s">
        <v>52</v>
      </c>
    </row>
    <row r="5" spans="1:20" ht="15.75" customHeight="1">
      <c r="A5" s="65">
        <v>6223</v>
      </c>
      <c r="B5" s="64" t="s">
        <v>38</v>
      </c>
      <c r="C5" s="64" t="s">
        <v>39</v>
      </c>
      <c r="D5" s="64" t="s">
        <v>40</v>
      </c>
      <c r="E5" s="64" t="s">
        <v>45</v>
      </c>
      <c r="F5" s="64" t="s">
        <v>53</v>
      </c>
      <c r="G5" s="65">
        <v>0</v>
      </c>
      <c r="H5" s="64" t="s">
        <v>15</v>
      </c>
      <c r="I5" s="64"/>
      <c r="J5" s="64"/>
      <c r="K5" s="64"/>
      <c r="L5" s="64"/>
      <c r="M5" s="64"/>
      <c r="N5" s="64"/>
      <c r="O5" s="64"/>
      <c r="P5" s="64" t="s">
        <v>54</v>
      </c>
      <c r="Q5" s="64"/>
      <c r="R5" s="64"/>
      <c r="S5" s="64" t="s">
        <v>55</v>
      </c>
      <c r="T5" s="64" t="s">
        <v>56</v>
      </c>
    </row>
    <row r="6" spans="1:20" ht="15.75" customHeight="1">
      <c r="A6" s="65">
        <v>6222</v>
      </c>
      <c r="B6" s="64" t="s">
        <v>38</v>
      </c>
      <c r="C6" s="64" t="s">
        <v>39</v>
      </c>
      <c r="D6" s="64" t="s">
        <v>40</v>
      </c>
      <c r="E6" s="64" t="s">
        <v>41</v>
      </c>
      <c r="F6" s="64" t="s">
        <v>57</v>
      </c>
      <c r="G6" s="65">
        <v>0</v>
      </c>
      <c r="H6" s="64" t="s">
        <v>15</v>
      </c>
      <c r="I6" s="64"/>
      <c r="J6" s="64"/>
      <c r="K6" s="64"/>
      <c r="L6" s="64"/>
      <c r="M6" s="64"/>
      <c r="N6" s="64"/>
      <c r="O6" s="64"/>
      <c r="P6" s="64" t="s">
        <v>58</v>
      </c>
      <c r="Q6" s="64"/>
      <c r="R6" s="64"/>
      <c r="S6" s="64" t="s">
        <v>59</v>
      </c>
      <c r="T6" s="64" t="s">
        <v>60</v>
      </c>
    </row>
    <row r="7" spans="1:20" ht="15.75" customHeight="1">
      <c r="A7" s="65">
        <v>6221</v>
      </c>
      <c r="B7" s="64" t="s">
        <v>38</v>
      </c>
      <c r="C7" s="64" t="s">
        <v>39</v>
      </c>
      <c r="D7" s="64" t="s">
        <v>40</v>
      </c>
      <c r="E7" s="64" t="s">
        <v>45</v>
      </c>
      <c r="F7" s="64" t="s">
        <v>61</v>
      </c>
      <c r="G7" s="65">
        <v>15</v>
      </c>
      <c r="H7" s="64" t="s">
        <v>13</v>
      </c>
      <c r="I7" s="64"/>
      <c r="J7" s="64"/>
      <c r="K7" s="64"/>
      <c r="L7" s="64"/>
      <c r="M7" s="64"/>
      <c r="N7" s="64" t="s">
        <v>62</v>
      </c>
      <c r="O7" s="64" t="s">
        <v>63</v>
      </c>
      <c r="P7" s="64"/>
      <c r="Q7" s="64"/>
      <c r="R7" s="64"/>
      <c r="S7" s="64" t="s">
        <v>64</v>
      </c>
      <c r="T7" s="64" t="s">
        <v>65</v>
      </c>
    </row>
    <row r="8" spans="1:20" ht="15.75" customHeight="1">
      <c r="A8" s="65">
        <v>6220</v>
      </c>
      <c r="B8" s="64" t="s">
        <v>38</v>
      </c>
      <c r="C8" s="64" t="s">
        <v>39</v>
      </c>
      <c r="D8" s="64" t="s">
        <v>40</v>
      </c>
      <c r="E8" s="64" t="s">
        <v>41</v>
      </c>
      <c r="F8" s="64" t="s">
        <v>42</v>
      </c>
      <c r="G8" s="65">
        <v>3</v>
      </c>
      <c r="H8" s="64" t="s">
        <v>13</v>
      </c>
      <c r="I8" s="64"/>
      <c r="J8" s="64"/>
      <c r="K8" s="64"/>
      <c r="L8" s="64"/>
      <c r="M8" s="64"/>
      <c r="N8" s="64" t="s">
        <v>66</v>
      </c>
      <c r="O8" s="64"/>
      <c r="P8" s="64"/>
      <c r="Q8" s="64"/>
      <c r="R8" s="64"/>
      <c r="S8" s="64" t="s">
        <v>67</v>
      </c>
      <c r="T8" s="64" t="s">
        <v>68</v>
      </c>
    </row>
    <row r="9" spans="1:20" ht="15.75" customHeight="1">
      <c r="A9" s="65">
        <v>6219</v>
      </c>
      <c r="B9" s="64" t="s">
        <v>38</v>
      </c>
      <c r="C9" s="64" t="s">
        <v>39</v>
      </c>
      <c r="D9" s="64" t="s">
        <v>69</v>
      </c>
      <c r="E9" s="64" t="s">
        <v>41</v>
      </c>
      <c r="F9" s="64" t="s">
        <v>70</v>
      </c>
      <c r="G9" s="65">
        <v>2</v>
      </c>
      <c r="H9" s="64" t="s">
        <v>13</v>
      </c>
      <c r="I9" s="64"/>
      <c r="J9" s="64"/>
      <c r="K9" s="64"/>
      <c r="L9" s="64"/>
      <c r="M9" s="64"/>
      <c r="N9" s="64" t="s">
        <v>71</v>
      </c>
      <c r="O9" s="64"/>
      <c r="P9" s="64"/>
      <c r="Q9" s="64"/>
      <c r="R9" s="64"/>
      <c r="S9" s="64" t="s">
        <v>72</v>
      </c>
      <c r="T9" s="64" t="s">
        <v>73</v>
      </c>
    </row>
    <row r="10" spans="1:20" ht="15.75" customHeight="1">
      <c r="A10" s="65">
        <v>6218</v>
      </c>
      <c r="B10" s="64" t="s">
        <v>38</v>
      </c>
      <c r="C10" s="64" t="s">
        <v>39</v>
      </c>
      <c r="D10" s="64" t="s">
        <v>40</v>
      </c>
      <c r="E10" s="64" t="s">
        <v>41</v>
      </c>
      <c r="F10" s="64" t="s">
        <v>74</v>
      </c>
      <c r="G10" s="65">
        <v>0</v>
      </c>
      <c r="H10" s="64" t="s">
        <v>11</v>
      </c>
      <c r="I10" s="64"/>
      <c r="J10" s="64"/>
      <c r="K10" s="64"/>
      <c r="L10" s="64" t="s">
        <v>75</v>
      </c>
      <c r="M10" s="64" t="s">
        <v>76</v>
      </c>
      <c r="N10" s="64"/>
      <c r="O10" s="64"/>
      <c r="P10" s="64"/>
      <c r="Q10" s="64"/>
      <c r="R10" s="64"/>
      <c r="S10" s="64" t="s">
        <v>77</v>
      </c>
      <c r="T10" s="64" t="s">
        <v>78</v>
      </c>
    </row>
    <row r="11" spans="1:20" ht="15.75" customHeight="1">
      <c r="A11" s="65">
        <v>6217</v>
      </c>
      <c r="B11" s="64" t="s">
        <v>38</v>
      </c>
      <c r="C11" s="64" t="s">
        <v>39</v>
      </c>
      <c r="D11" s="64" t="s">
        <v>40</v>
      </c>
      <c r="E11" s="64" t="s">
        <v>41</v>
      </c>
      <c r="F11" s="64" t="s">
        <v>79</v>
      </c>
      <c r="G11" s="65">
        <v>4</v>
      </c>
      <c r="H11" s="64" t="s">
        <v>11</v>
      </c>
      <c r="I11" s="64"/>
      <c r="J11" s="64"/>
      <c r="K11" s="64"/>
      <c r="L11" s="64" t="s">
        <v>75</v>
      </c>
      <c r="M11" s="64" t="s">
        <v>76</v>
      </c>
      <c r="N11" s="64"/>
      <c r="O11" s="64"/>
      <c r="P11" s="64"/>
      <c r="Q11" s="64"/>
      <c r="R11" s="64"/>
      <c r="S11" s="64" t="s">
        <v>77</v>
      </c>
      <c r="T11" s="64" t="s">
        <v>80</v>
      </c>
    </row>
    <row r="12" spans="1:20" ht="15.75" customHeight="1">
      <c r="A12" s="65">
        <v>6216</v>
      </c>
      <c r="B12" s="64" t="s">
        <v>38</v>
      </c>
      <c r="C12" s="64" t="s">
        <v>39</v>
      </c>
      <c r="D12" s="64" t="s">
        <v>40</v>
      </c>
      <c r="E12" s="64" t="s">
        <v>41</v>
      </c>
      <c r="F12" s="64" t="s">
        <v>81</v>
      </c>
      <c r="G12" s="65">
        <v>3</v>
      </c>
      <c r="H12" s="64" t="s">
        <v>11</v>
      </c>
      <c r="I12" s="64"/>
      <c r="J12" s="64"/>
      <c r="K12" s="64"/>
      <c r="L12" s="64" t="s">
        <v>75</v>
      </c>
      <c r="M12" s="64" t="s">
        <v>76</v>
      </c>
      <c r="N12" s="64"/>
      <c r="O12" s="64"/>
      <c r="P12" s="64"/>
      <c r="Q12" s="64"/>
      <c r="R12" s="64"/>
      <c r="S12" s="64" t="s">
        <v>77</v>
      </c>
      <c r="T12" s="64" t="s">
        <v>82</v>
      </c>
    </row>
    <row r="13" spans="1:20" ht="15.75" customHeight="1">
      <c r="A13" s="65">
        <v>6215</v>
      </c>
      <c r="B13" s="64" t="s">
        <v>38</v>
      </c>
      <c r="C13" s="64" t="s">
        <v>39</v>
      </c>
      <c r="D13" s="64" t="s">
        <v>40</v>
      </c>
      <c r="E13" s="64" t="s">
        <v>41</v>
      </c>
      <c r="F13" s="64" t="s">
        <v>83</v>
      </c>
      <c r="G13" s="65">
        <v>1</v>
      </c>
      <c r="H13" s="64" t="s">
        <v>11</v>
      </c>
      <c r="I13" s="64"/>
      <c r="J13" s="64"/>
      <c r="K13" s="64"/>
      <c r="L13" s="64" t="s">
        <v>75</v>
      </c>
      <c r="M13" s="64" t="s">
        <v>76</v>
      </c>
      <c r="N13" s="64"/>
      <c r="O13" s="64"/>
      <c r="P13" s="64"/>
      <c r="Q13" s="64"/>
      <c r="R13" s="64"/>
      <c r="S13" s="64" t="s">
        <v>77</v>
      </c>
      <c r="T13" s="64" t="s">
        <v>84</v>
      </c>
    </row>
    <row r="14" spans="1:20" ht="15.75" customHeight="1">
      <c r="A14" s="65">
        <v>6214</v>
      </c>
      <c r="B14" s="64" t="s">
        <v>38</v>
      </c>
      <c r="C14" s="64" t="s">
        <v>39</v>
      </c>
      <c r="D14" s="64" t="s">
        <v>40</v>
      </c>
      <c r="E14" s="64" t="s">
        <v>41</v>
      </c>
      <c r="F14" s="64" t="s">
        <v>85</v>
      </c>
      <c r="G14" s="65">
        <v>2</v>
      </c>
      <c r="H14" s="64" t="s">
        <v>9</v>
      </c>
      <c r="I14" s="64"/>
      <c r="J14" s="64" t="s">
        <v>86</v>
      </c>
      <c r="K14" s="64" t="s">
        <v>87</v>
      </c>
      <c r="L14" s="64"/>
      <c r="M14" s="64"/>
      <c r="N14" s="64"/>
      <c r="O14" s="64"/>
      <c r="P14" s="64"/>
      <c r="Q14" s="64"/>
      <c r="R14" s="64"/>
      <c r="S14" s="64" t="s">
        <v>88</v>
      </c>
      <c r="T14" s="64" t="s">
        <v>89</v>
      </c>
    </row>
    <row r="15" spans="1:20" ht="15.75" customHeight="1">
      <c r="A15" s="65">
        <v>6213</v>
      </c>
      <c r="B15" s="64" t="s">
        <v>38</v>
      </c>
      <c r="C15" s="64" t="s">
        <v>39</v>
      </c>
      <c r="D15" s="64" t="s">
        <v>40</v>
      </c>
      <c r="E15" s="64" t="s">
        <v>45</v>
      </c>
      <c r="F15" s="64" t="s">
        <v>53</v>
      </c>
      <c r="G15" s="65">
        <v>0</v>
      </c>
      <c r="H15" s="64" t="s">
        <v>9</v>
      </c>
      <c r="I15" s="64"/>
      <c r="J15" s="64" t="s">
        <v>86</v>
      </c>
      <c r="K15" s="64" t="s">
        <v>90</v>
      </c>
      <c r="L15" s="64"/>
      <c r="M15" s="64"/>
      <c r="N15" s="64"/>
      <c r="O15" s="64"/>
      <c r="P15" s="64"/>
      <c r="Q15" s="64"/>
      <c r="R15" s="64"/>
      <c r="S15" s="64" t="s">
        <v>91</v>
      </c>
      <c r="T15" s="64" t="s">
        <v>92</v>
      </c>
    </row>
    <row r="16" spans="1:20" ht="15.75" customHeight="1">
      <c r="A16" s="65">
        <v>6212</v>
      </c>
      <c r="B16" s="64" t="s">
        <v>38</v>
      </c>
      <c r="C16" s="64" t="s">
        <v>39</v>
      </c>
      <c r="D16" s="64" t="s">
        <v>40</v>
      </c>
      <c r="E16" s="64" t="s">
        <v>45</v>
      </c>
      <c r="F16" s="64" t="s">
        <v>93</v>
      </c>
      <c r="G16" s="65">
        <v>0</v>
      </c>
      <c r="H16" s="64" t="s">
        <v>9</v>
      </c>
      <c r="I16" s="64"/>
      <c r="J16" s="64" t="s">
        <v>86</v>
      </c>
      <c r="K16" s="64" t="s">
        <v>94</v>
      </c>
      <c r="L16" s="64"/>
      <c r="M16" s="64"/>
      <c r="N16" s="64"/>
      <c r="O16" s="64"/>
      <c r="P16" s="64"/>
      <c r="Q16" s="64"/>
      <c r="R16" s="64"/>
      <c r="S16" s="64" t="s">
        <v>91</v>
      </c>
      <c r="T16" s="64" t="s">
        <v>95</v>
      </c>
    </row>
    <row r="17" spans="1:20" ht="15.75" customHeight="1">
      <c r="A17" s="65">
        <v>6211</v>
      </c>
      <c r="B17" s="64" t="s">
        <v>38</v>
      </c>
      <c r="C17" s="64" t="s">
        <v>39</v>
      </c>
      <c r="D17" s="64" t="s">
        <v>40</v>
      </c>
      <c r="E17" s="64" t="s">
        <v>45</v>
      </c>
      <c r="F17" s="64" t="s">
        <v>96</v>
      </c>
      <c r="G17" s="65">
        <v>0</v>
      </c>
      <c r="H17" s="64" t="s">
        <v>9</v>
      </c>
      <c r="I17" s="64"/>
      <c r="J17" s="64" t="s">
        <v>86</v>
      </c>
      <c r="K17" s="64" t="s">
        <v>94</v>
      </c>
      <c r="L17" s="64"/>
      <c r="M17" s="64"/>
      <c r="N17" s="64"/>
      <c r="O17" s="64"/>
      <c r="P17" s="64"/>
      <c r="Q17" s="64"/>
      <c r="R17" s="64"/>
      <c r="S17" s="64" t="s">
        <v>91</v>
      </c>
      <c r="T17" s="64" t="s">
        <v>97</v>
      </c>
    </row>
    <row r="18" spans="1:20" ht="15.75" customHeight="1">
      <c r="A18" s="65">
        <v>6210</v>
      </c>
      <c r="B18" s="64" t="s">
        <v>38</v>
      </c>
      <c r="C18" s="64" t="s">
        <v>39</v>
      </c>
      <c r="D18" s="64" t="s">
        <v>69</v>
      </c>
      <c r="E18" s="64" t="s">
        <v>45</v>
      </c>
      <c r="F18" s="64" t="s">
        <v>98</v>
      </c>
      <c r="G18" s="65">
        <v>0</v>
      </c>
      <c r="H18" s="64" t="s">
        <v>9</v>
      </c>
      <c r="I18" s="64"/>
      <c r="J18" s="64" t="s">
        <v>86</v>
      </c>
      <c r="K18" s="64" t="s">
        <v>94</v>
      </c>
      <c r="L18" s="64"/>
      <c r="M18" s="64"/>
      <c r="N18" s="64"/>
      <c r="O18" s="64"/>
      <c r="P18" s="64"/>
      <c r="Q18" s="64"/>
      <c r="R18" s="64"/>
      <c r="S18" s="64" t="s">
        <v>91</v>
      </c>
      <c r="T18" s="64" t="s">
        <v>97</v>
      </c>
    </row>
    <row r="19" spans="1:20" ht="15.75" customHeight="1">
      <c r="A19" s="65">
        <v>6209</v>
      </c>
      <c r="B19" s="64" t="s">
        <v>38</v>
      </c>
      <c r="C19" s="64" t="s">
        <v>39</v>
      </c>
      <c r="D19" s="64" t="s">
        <v>40</v>
      </c>
      <c r="E19" s="64" t="s">
        <v>41</v>
      </c>
      <c r="F19" s="64" t="s">
        <v>99</v>
      </c>
      <c r="G19" s="65">
        <v>0</v>
      </c>
      <c r="H19" s="64" t="s">
        <v>9</v>
      </c>
      <c r="I19" s="64"/>
      <c r="J19" s="64" t="s">
        <v>86</v>
      </c>
      <c r="K19" s="64" t="s">
        <v>94</v>
      </c>
      <c r="L19" s="64"/>
      <c r="M19" s="64"/>
      <c r="N19" s="64"/>
      <c r="O19" s="64"/>
      <c r="P19" s="64"/>
      <c r="Q19" s="64"/>
      <c r="R19" s="64"/>
      <c r="S19" s="64" t="s">
        <v>91</v>
      </c>
      <c r="T19" s="64" t="s">
        <v>95</v>
      </c>
    </row>
    <row r="20" spans="1:20" ht="15.75" customHeight="1">
      <c r="A20" s="65">
        <v>6208</v>
      </c>
      <c r="B20" s="64" t="s">
        <v>38</v>
      </c>
      <c r="C20" s="64" t="s">
        <v>39</v>
      </c>
      <c r="D20" s="64" t="s">
        <v>40</v>
      </c>
      <c r="E20" s="64" t="s">
        <v>41</v>
      </c>
      <c r="F20" s="64" t="s">
        <v>100</v>
      </c>
      <c r="G20" s="65">
        <v>1</v>
      </c>
      <c r="H20" s="64" t="s">
        <v>9</v>
      </c>
      <c r="I20" s="64"/>
      <c r="J20" s="64" t="s">
        <v>86</v>
      </c>
      <c r="K20" s="64" t="s">
        <v>94</v>
      </c>
      <c r="L20" s="64"/>
      <c r="M20" s="64"/>
      <c r="N20" s="64"/>
      <c r="O20" s="64"/>
      <c r="P20" s="64"/>
      <c r="Q20" s="64"/>
      <c r="R20" s="64"/>
      <c r="S20" s="64" t="s">
        <v>91</v>
      </c>
      <c r="T20" s="64" t="s">
        <v>97</v>
      </c>
    </row>
    <row r="21" spans="1:20" ht="15.75" customHeight="1">
      <c r="A21" s="65">
        <v>6207</v>
      </c>
      <c r="B21" s="64" t="s">
        <v>38</v>
      </c>
      <c r="C21" s="64" t="s">
        <v>39</v>
      </c>
      <c r="D21" s="64" t="s">
        <v>40</v>
      </c>
      <c r="E21" s="64" t="s">
        <v>45</v>
      </c>
      <c r="F21" s="64" t="s">
        <v>101</v>
      </c>
      <c r="G21" s="65">
        <v>5</v>
      </c>
      <c r="H21" s="64" t="s">
        <v>9</v>
      </c>
      <c r="I21" s="64"/>
      <c r="J21" s="64" t="s">
        <v>86</v>
      </c>
      <c r="K21" s="64" t="s">
        <v>94</v>
      </c>
      <c r="L21" s="64"/>
      <c r="M21" s="64"/>
      <c r="N21" s="64"/>
      <c r="O21" s="64"/>
      <c r="P21" s="64"/>
      <c r="Q21" s="64"/>
      <c r="R21" s="64"/>
      <c r="S21" s="64" t="s">
        <v>91</v>
      </c>
      <c r="T21" s="64" t="s">
        <v>97</v>
      </c>
    </row>
    <row r="22" spans="1:20" ht="15.75" customHeight="1">
      <c r="A22" s="65">
        <v>6206</v>
      </c>
      <c r="B22" s="64" t="s">
        <v>38</v>
      </c>
      <c r="C22" s="64" t="s">
        <v>39</v>
      </c>
      <c r="D22" s="64" t="s">
        <v>40</v>
      </c>
      <c r="E22" s="64" t="s">
        <v>41</v>
      </c>
      <c r="F22" s="64" t="s">
        <v>102</v>
      </c>
      <c r="G22" s="65">
        <v>1</v>
      </c>
      <c r="H22" s="64" t="s">
        <v>9</v>
      </c>
      <c r="I22" s="64"/>
      <c r="J22" s="64" t="s">
        <v>86</v>
      </c>
      <c r="K22" s="64" t="s">
        <v>94</v>
      </c>
      <c r="L22" s="64"/>
      <c r="M22" s="64"/>
      <c r="N22" s="64"/>
      <c r="O22" s="64"/>
      <c r="P22" s="64"/>
      <c r="Q22" s="64"/>
      <c r="R22" s="64"/>
      <c r="S22" s="64" t="s">
        <v>91</v>
      </c>
      <c r="T22" s="64" t="s">
        <v>103</v>
      </c>
    </row>
    <row r="23" spans="1:20" ht="15.75" customHeight="1">
      <c r="A23" s="65">
        <v>6205</v>
      </c>
      <c r="B23" s="64" t="s">
        <v>38</v>
      </c>
      <c r="C23" s="64" t="s">
        <v>39</v>
      </c>
      <c r="D23" s="64" t="s">
        <v>40</v>
      </c>
      <c r="E23" s="64" t="s">
        <v>45</v>
      </c>
      <c r="F23" s="64" t="s">
        <v>104</v>
      </c>
      <c r="G23" s="65">
        <v>6</v>
      </c>
      <c r="H23" s="64" t="s">
        <v>9</v>
      </c>
      <c r="I23" s="64"/>
      <c r="J23" s="64" t="s">
        <v>86</v>
      </c>
      <c r="K23" s="64" t="s">
        <v>94</v>
      </c>
      <c r="L23" s="64"/>
      <c r="M23" s="64"/>
      <c r="N23" s="64"/>
      <c r="O23" s="64"/>
      <c r="P23" s="64"/>
      <c r="Q23" s="64"/>
      <c r="R23" s="64"/>
      <c r="S23" s="64" t="s">
        <v>91</v>
      </c>
      <c r="T23" s="64" t="s">
        <v>103</v>
      </c>
    </row>
    <row r="24" spans="1:20" ht="15.75" customHeight="1">
      <c r="A24" s="65">
        <v>6204</v>
      </c>
      <c r="B24" s="64" t="s">
        <v>38</v>
      </c>
      <c r="C24" s="64" t="s">
        <v>39</v>
      </c>
      <c r="D24" s="64" t="s">
        <v>40</v>
      </c>
      <c r="E24" s="64" t="s">
        <v>45</v>
      </c>
      <c r="F24" s="64" t="s">
        <v>105</v>
      </c>
      <c r="G24" s="65">
        <v>3</v>
      </c>
      <c r="H24" s="64" t="s">
        <v>9</v>
      </c>
      <c r="I24" s="64"/>
      <c r="J24" s="64" t="s">
        <v>86</v>
      </c>
      <c r="K24" s="64" t="s">
        <v>94</v>
      </c>
      <c r="L24" s="64"/>
      <c r="M24" s="64"/>
      <c r="N24" s="64"/>
      <c r="O24" s="64"/>
      <c r="P24" s="64"/>
      <c r="Q24" s="64"/>
      <c r="R24" s="64"/>
      <c r="S24" s="64" t="s">
        <v>91</v>
      </c>
      <c r="T24" s="64" t="s">
        <v>103</v>
      </c>
    </row>
    <row r="25" spans="1:20" ht="15.75" customHeight="1">
      <c r="A25" s="65">
        <v>6203</v>
      </c>
      <c r="B25" s="64" t="s">
        <v>38</v>
      </c>
      <c r="C25" s="64" t="s">
        <v>39</v>
      </c>
      <c r="D25" s="64" t="s">
        <v>40</v>
      </c>
      <c r="E25" s="64" t="s">
        <v>41</v>
      </c>
      <c r="F25" s="64" t="s">
        <v>106</v>
      </c>
      <c r="G25" s="65">
        <v>0</v>
      </c>
      <c r="H25" s="64" t="s">
        <v>9</v>
      </c>
      <c r="I25" s="64"/>
      <c r="J25" s="64" t="s">
        <v>86</v>
      </c>
      <c r="K25" s="64" t="s">
        <v>94</v>
      </c>
      <c r="L25" s="64"/>
      <c r="M25" s="64"/>
      <c r="N25" s="64"/>
      <c r="O25" s="64"/>
      <c r="P25" s="64"/>
      <c r="Q25" s="64"/>
      <c r="R25" s="64"/>
      <c r="S25" s="64" t="s">
        <v>91</v>
      </c>
      <c r="T25" s="64" t="s">
        <v>103</v>
      </c>
    </row>
    <row r="26" spans="1:20" ht="15.75" customHeight="1">
      <c r="A26" s="65">
        <v>6202</v>
      </c>
      <c r="B26" s="64" t="s">
        <v>38</v>
      </c>
      <c r="C26" s="64" t="s">
        <v>39</v>
      </c>
      <c r="D26" s="64" t="s">
        <v>40</v>
      </c>
      <c r="E26" s="64" t="s">
        <v>41</v>
      </c>
      <c r="F26" s="64" t="s">
        <v>107</v>
      </c>
      <c r="G26" s="65">
        <v>3</v>
      </c>
      <c r="H26" s="64" t="s">
        <v>9</v>
      </c>
      <c r="I26" s="64"/>
      <c r="J26" s="64" t="s">
        <v>86</v>
      </c>
      <c r="K26" s="64" t="s">
        <v>94</v>
      </c>
      <c r="L26" s="64"/>
      <c r="M26" s="64"/>
      <c r="N26" s="64"/>
      <c r="O26" s="64"/>
      <c r="P26" s="64"/>
      <c r="Q26" s="64"/>
      <c r="R26" s="64"/>
      <c r="S26" s="64" t="s">
        <v>91</v>
      </c>
      <c r="T26" s="64" t="s">
        <v>103</v>
      </c>
    </row>
    <row r="27" spans="1:20" ht="15.75" customHeight="1">
      <c r="A27" s="65">
        <v>6201</v>
      </c>
      <c r="B27" s="64" t="s">
        <v>38</v>
      </c>
      <c r="C27" s="64" t="s">
        <v>39</v>
      </c>
      <c r="D27" s="64" t="s">
        <v>40</v>
      </c>
      <c r="E27" s="64" t="s">
        <v>41</v>
      </c>
      <c r="F27" s="64" t="s">
        <v>108</v>
      </c>
      <c r="G27" s="65">
        <v>4</v>
      </c>
      <c r="H27" s="64" t="s">
        <v>9</v>
      </c>
      <c r="I27" s="64"/>
      <c r="J27" s="64" t="s">
        <v>86</v>
      </c>
      <c r="K27" s="64" t="s">
        <v>94</v>
      </c>
      <c r="L27" s="64"/>
      <c r="M27" s="64"/>
      <c r="N27" s="64"/>
      <c r="O27" s="64"/>
      <c r="P27" s="64"/>
      <c r="Q27" s="64"/>
      <c r="R27" s="64"/>
      <c r="S27" s="64" t="s">
        <v>91</v>
      </c>
      <c r="T27" s="64" t="s">
        <v>103</v>
      </c>
    </row>
    <row r="28" spans="1:20" ht="15.75" customHeight="1">
      <c r="A28" s="65">
        <v>6200</v>
      </c>
      <c r="B28" s="64" t="s">
        <v>38</v>
      </c>
      <c r="C28" s="64" t="s">
        <v>39</v>
      </c>
      <c r="D28" s="64" t="s">
        <v>40</v>
      </c>
      <c r="E28" s="64" t="s">
        <v>45</v>
      </c>
      <c r="F28" s="64" t="s">
        <v>109</v>
      </c>
      <c r="G28" s="65">
        <v>7</v>
      </c>
      <c r="H28" s="64" t="s">
        <v>9</v>
      </c>
      <c r="I28" s="64"/>
      <c r="J28" s="64" t="s">
        <v>110</v>
      </c>
      <c r="K28" s="64"/>
      <c r="L28" s="64"/>
      <c r="M28" s="64"/>
      <c r="N28" s="64"/>
      <c r="O28" s="64"/>
      <c r="P28" s="64"/>
      <c r="Q28" s="64"/>
      <c r="R28" s="64"/>
      <c r="S28" s="64" t="s">
        <v>111</v>
      </c>
      <c r="T28" s="64" t="s">
        <v>112</v>
      </c>
    </row>
    <row r="29" spans="1:20" ht="15.75" customHeight="1">
      <c r="A29" s="65">
        <v>6199</v>
      </c>
      <c r="B29" s="64" t="s">
        <v>38</v>
      </c>
      <c r="C29" s="64" t="s">
        <v>39</v>
      </c>
      <c r="D29" s="64" t="s">
        <v>40</v>
      </c>
      <c r="E29" s="64" t="s">
        <v>45</v>
      </c>
      <c r="F29" s="64" t="s">
        <v>113</v>
      </c>
      <c r="G29" s="65">
        <v>7</v>
      </c>
      <c r="H29" s="64" t="s">
        <v>9</v>
      </c>
      <c r="I29" s="64"/>
      <c r="J29" s="64" t="s">
        <v>110</v>
      </c>
      <c r="K29" s="64"/>
      <c r="L29" s="64"/>
      <c r="M29" s="64"/>
      <c r="N29" s="64"/>
      <c r="O29" s="64"/>
      <c r="P29" s="64"/>
      <c r="Q29" s="64"/>
      <c r="R29" s="64"/>
      <c r="S29" s="64" t="s">
        <v>114</v>
      </c>
      <c r="T29" s="64" t="s">
        <v>115</v>
      </c>
    </row>
    <row r="30" spans="1:20" ht="15.75" customHeight="1">
      <c r="A30" s="65">
        <v>6198</v>
      </c>
      <c r="B30" s="64" t="s">
        <v>38</v>
      </c>
      <c r="C30" s="64" t="s">
        <v>39</v>
      </c>
      <c r="D30" s="64" t="s">
        <v>40</v>
      </c>
      <c r="E30" s="64" t="s">
        <v>45</v>
      </c>
      <c r="F30" s="64" t="s">
        <v>116</v>
      </c>
      <c r="G30" s="65">
        <v>2</v>
      </c>
      <c r="H30" s="64" t="s">
        <v>9</v>
      </c>
      <c r="I30" s="64"/>
      <c r="J30" s="64" t="s">
        <v>110</v>
      </c>
      <c r="K30" s="64"/>
      <c r="L30" s="64"/>
      <c r="M30" s="64"/>
      <c r="N30" s="64"/>
      <c r="O30" s="64"/>
      <c r="P30" s="64"/>
      <c r="Q30" s="64"/>
      <c r="R30" s="64"/>
      <c r="S30" s="64" t="s">
        <v>114</v>
      </c>
      <c r="T30" s="64" t="s">
        <v>117</v>
      </c>
    </row>
    <row r="31" spans="1:20" ht="15.75" customHeight="1">
      <c r="A31" s="65">
        <v>6197</v>
      </c>
      <c r="B31" s="64" t="s">
        <v>38</v>
      </c>
      <c r="C31" s="64" t="s">
        <v>39</v>
      </c>
      <c r="D31" s="64" t="s">
        <v>40</v>
      </c>
      <c r="E31" s="64" t="s">
        <v>41</v>
      </c>
      <c r="F31" s="64" t="s">
        <v>118</v>
      </c>
      <c r="G31" s="65">
        <v>4</v>
      </c>
      <c r="H31" s="64" t="s">
        <v>9</v>
      </c>
      <c r="I31" s="64"/>
      <c r="J31" s="64" t="s">
        <v>110</v>
      </c>
      <c r="K31" s="64"/>
      <c r="L31" s="64"/>
      <c r="M31" s="64"/>
      <c r="N31" s="64"/>
      <c r="O31" s="64"/>
      <c r="P31" s="64"/>
      <c r="Q31" s="64"/>
      <c r="R31" s="64"/>
      <c r="S31" s="64" t="s">
        <v>114</v>
      </c>
      <c r="T31" s="64" t="s">
        <v>115</v>
      </c>
    </row>
    <row r="32" spans="1:20" ht="15.75" customHeight="1">
      <c r="A32" s="65">
        <v>6196</v>
      </c>
      <c r="B32" s="64" t="s">
        <v>38</v>
      </c>
      <c r="C32" s="64" t="s">
        <v>39</v>
      </c>
      <c r="D32" s="64" t="s">
        <v>40</v>
      </c>
      <c r="E32" s="64" t="s">
        <v>45</v>
      </c>
      <c r="F32" s="64" t="s">
        <v>119</v>
      </c>
      <c r="G32" s="65">
        <v>4</v>
      </c>
      <c r="H32" s="64" t="s">
        <v>9</v>
      </c>
      <c r="I32" s="64"/>
      <c r="J32" s="64" t="s">
        <v>110</v>
      </c>
      <c r="K32" s="64"/>
      <c r="L32" s="64"/>
      <c r="M32" s="64"/>
      <c r="N32" s="64"/>
      <c r="O32" s="64"/>
      <c r="P32" s="64"/>
      <c r="Q32" s="64"/>
      <c r="R32" s="64"/>
      <c r="S32" s="64" t="s">
        <v>120</v>
      </c>
      <c r="T32" s="64" t="s">
        <v>121</v>
      </c>
    </row>
    <row r="33" spans="1:20" ht="15.75" customHeight="1">
      <c r="A33" s="65">
        <v>6195</v>
      </c>
      <c r="B33" s="64" t="s">
        <v>38</v>
      </c>
      <c r="C33" s="64" t="s">
        <v>39</v>
      </c>
      <c r="D33" s="64" t="s">
        <v>40</v>
      </c>
      <c r="E33" s="64" t="s">
        <v>45</v>
      </c>
      <c r="F33" s="64" t="s">
        <v>122</v>
      </c>
      <c r="G33" s="65">
        <v>3</v>
      </c>
      <c r="H33" s="64" t="s">
        <v>9</v>
      </c>
      <c r="I33" s="64"/>
      <c r="J33" s="64" t="s">
        <v>110</v>
      </c>
      <c r="K33" s="64"/>
      <c r="L33" s="64"/>
      <c r="M33" s="64"/>
      <c r="N33" s="64"/>
      <c r="O33" s="64"/>
      <c r="P33" s="64"/>
      <c r="Q33" s="64"/>
      <c r="R33" s="64"/>
      <c r="S33" s="64" t="s">
        <v>120</v>
      </c>
      <c r="T33" s="64" t="s">
        <v>121</v>
      </c>
    </row>
    <row r="34" spans="1:20" ht="15.75" customHeight="1">
      <c r="A34" s="65">
        <v>6194</v>
      </c>
      <c r="B34" s="64" t="s">
        <v>38</v>
      </c>
      <c r="C34" s="64" t="s">
        <v>39</v>
      </c>
      <c r="D34" s="64" t="s">
        <v>40</v>
      </c>
      <c r="E34" s="64" t="s">
        <v>45</v>
      </c>
      <c r="F34" s="64" t="s">
        <v>123</v>
      </c>
      <c r="G34" s="65">
        <v>0</v>
      </c>
      <c r="H34" s="64" t="s">
        <v>20</v>
      </c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 t="s">
        <v>124</v>
      </c>
      <c r="T34" s="64" t="s">
        <v>125</v>
      </c>
    </row>
    <row r="35" spans="1:20" ht="15.75" customHeight="1">
      <c r="A35" s="65">
        <v>6193</v>
      </c>
      <c r="B35" s="64" t="s">
        <v>38</v>
      </c>
      <c r="C35" s="64" t="s">
        <v>39</v>
      </c>
      <c r="D35" s="64" t="s">
        <v>40</v>
      </c>
      <c r="E35" s="64" t="s">
        <v>45</v>
      </c>
      <c r="F35" s="64" t="s">
        <v>126</v>
      </c>
      <c r="G35" s="65">
        <v>9</v>
      </c>
      <c r="H35" s="64" t="s">
        <v>20</v>
      </c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 t="s">
        <v>127</v>
      </c>
      <c r="T35" s="64" t="s">
        <v>128</v>
      </c>
    </row>
    <row r="36" spans="1:20" ht="15.75" customHeight="1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4.4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4.4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4.4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4.4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4.4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4.4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4.4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4.4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4.4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4.4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4.4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4.4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4.4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4.4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4.4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4.4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4.4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4.4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4.4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4.4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4.4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4.4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4.4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4.4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4.4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4.4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4.4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4.4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4.4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4.4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4.4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4.4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4.4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4.4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4.4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4.4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4.4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4.4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4.4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4.4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4.4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4.4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4.4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4.4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4.4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4.4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4.4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4.4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4.4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4.4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4.4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4.4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4.4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4.4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4.4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4.4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4.4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4.4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4.4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4.4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4.4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4.4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4.4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4.4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4.4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4.4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4.4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4.4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4.4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4.4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4.4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4.4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4.4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4.4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4.4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4.4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4.4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4.4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4.4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4.4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.4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.4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.4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.4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.4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.4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.4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.4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.4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.4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.4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.4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.4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.4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.4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.4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.4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.4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.4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.4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.4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.4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.4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.4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.4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.4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.4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.4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.4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.4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.4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.4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.4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.4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.4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.4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.4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.4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.4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.4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.4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.4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.4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.4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.4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.4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.4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.4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.4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.4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.4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.4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.4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.4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.4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.4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.4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.4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.4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.4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.4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.4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.4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.4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.4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.4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.4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.4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.4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.4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.4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.4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.4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.4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.4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.4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.4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.4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.4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.4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.4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.4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.4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.4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.4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.4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.4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.4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.4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.4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.4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.4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.4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.4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.4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.4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.4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.4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.4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.4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.4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.4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.4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.4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.4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.4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.4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.4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.4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.4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.4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.4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.4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.4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.4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.4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.4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.4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.4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.4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.4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.4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.4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.4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.4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.4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.4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.4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.4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.4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.4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.4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.4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.4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.4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.4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.4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.4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.4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.4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.4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.4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.4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.4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.4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.4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.4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.4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.4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.4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.4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.4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.4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.4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.4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.4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.4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.4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.4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.4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.4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.4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.4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.4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.4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.4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.4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.4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.4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.4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.4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.4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.4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.4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.4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.4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.4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.4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.4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.4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.4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.4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.4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.4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.4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.4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.4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.4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.4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.4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.4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.4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.4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.4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.4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.4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.4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.4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.4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.4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.4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.4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.4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.4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.4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.4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.4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.4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.4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.4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.4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.4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.4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.4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.4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.4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.4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.4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.4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.4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.4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.4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.4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.4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.4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.4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.4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.4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.4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.4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.4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.4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.4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.4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.4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.4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.4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.4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.4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.4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.4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.4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.4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.4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.4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.4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.4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.4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.4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.4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.4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.4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.4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.4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.4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.4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.4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.4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.4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.4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.4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.4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.4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.4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.4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.4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.4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.4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.4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.4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.4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.4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.4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.4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.4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.4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.4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.4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.4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.4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.4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.4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.4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.4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.4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.4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.4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.4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.4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.4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.4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.4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.4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.4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.4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.4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.4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.4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.4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.4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.4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.4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.4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.4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.4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.4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.4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.4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.4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.4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.4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.4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.4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.4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.4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.4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.4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.4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.4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.4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.4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.4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.4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.4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.4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.4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.4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.4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.4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.4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.4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.4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.4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.4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.4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.4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.4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.4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.4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.4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.4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.4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.4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.4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.4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.4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.4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.4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.4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.4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.4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.4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.4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.4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.4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.4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.4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.4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.4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.4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.4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.4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.4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.4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.4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.4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.4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.4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.4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.4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.4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.4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.4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.4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.4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.4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.4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.4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.4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.4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.4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.4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.4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.4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.4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.4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.4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.4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.4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.4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.4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.4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.4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.4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.4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.4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.4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.4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.4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.4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.4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.4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.4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.4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.4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.4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.4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.4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.4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.4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.4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.4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.4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.4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.4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.4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.4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.4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.4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.4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.4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.4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.4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.4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.4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.4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.4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.4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.4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.4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.4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.4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.4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.4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.4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.4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.4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.4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.4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.4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.4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.4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.4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.4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.4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.4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.4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.4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.4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.4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.4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.4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.4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.4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.4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.4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.4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.4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.4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.4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.4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.4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.4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.4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.4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.4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.4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.4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.4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.4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.4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.4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.4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.4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.4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.4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.4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.4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.4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.4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.4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.4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.4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.4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.4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.4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.4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.4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.4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.4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.4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.4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.4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.4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.4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.4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.4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.4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.4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.4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.4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.4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.4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.4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.4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.4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.4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.4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.4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.4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.4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.4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.4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.4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.4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.4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.4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.4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.4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.4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.4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.4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.4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.4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.4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.4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.4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.4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.4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.4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.4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.4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.4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.4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.4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.4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.4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.4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.4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.4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.4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.4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.4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.4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.4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.4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.4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.4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.4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.4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.4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.4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.4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.4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.4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.4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.4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.4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.4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.4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.4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.4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.4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.4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.4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.4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.4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.4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.4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.4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.4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.4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.4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.4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.4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.4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.4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.4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.4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.4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.4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.4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.4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.4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.4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.4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.4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.4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.4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.4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.4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.4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.4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.4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.4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.4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.4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.4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.4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.4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.4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.4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.4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.4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.4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.4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.4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.4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.4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.4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.4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.4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.4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.4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.4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.4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.4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.4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.4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.4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.4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.4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.4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.4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.4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.4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.4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.4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.4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.4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.4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.4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.4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.4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.4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.4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.4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.4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.4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.4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.4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.4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.4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.4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.4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.4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.4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.4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.4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.4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.4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.4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.4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.4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.4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.4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.4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.4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.4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.4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.4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.4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.4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.4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.4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.4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.4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.4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.4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.4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.4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.4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.4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.4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.4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.4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.4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.4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.4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.4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.4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.4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.4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.4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.4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.4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.4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.4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.4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.4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.4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.4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.4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.4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.4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.4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.4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.4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.4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.4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.4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.4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.4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.4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.4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.4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.4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.4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.4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.4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.4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.4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.4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.4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.4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.4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.4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.4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.4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.4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.4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.4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.4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.4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.4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.4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.4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.4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.4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.4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.4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.4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.4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.4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.4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.4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.4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.4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.4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.4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.4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.4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.4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.4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.4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.4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.4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.4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.4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.4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.4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.4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.4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.4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.4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.4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.4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.4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.4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.4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.4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.4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.4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.4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.4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.4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.4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.4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.4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.4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.4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.4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.4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.4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.4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.4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.4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.4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.4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.4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.4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.4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.4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.4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.4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.4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.4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.4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.4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.4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.4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.4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.4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.4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.4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.4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.4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.4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.4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.4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.4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.4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.4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.4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.4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.4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.4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.4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.4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.4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.4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.4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.4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.4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.4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.4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.4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.4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.4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.4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.4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.4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.4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.4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.4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.4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.4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.4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.4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.4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.4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.4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.4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.4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.4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.4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.4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.4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.4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.4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.4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.4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.4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.4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.4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.4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.4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.4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.4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.4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.4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.4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.4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.4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.4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.4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.4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.4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.4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.4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.4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.4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.4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.4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.4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.4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.4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.4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.4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.4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.4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.4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.4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.4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.4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.4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.4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.4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.4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.4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.4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.4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.4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.4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.4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.4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.4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.4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.4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.4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.4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.4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.4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.4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.4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.4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.4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.4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.4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.4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.4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.4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.4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.4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.4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.4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.4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.4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.4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.4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.4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.4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.4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.4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.4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.4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.4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.4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.4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.4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.4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.4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.4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.4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.4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.4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.4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.4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.4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.4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.4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.4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.4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.4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.4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.4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.4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.4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.4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.4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.4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.4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.4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.4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.4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.4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.4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.4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.4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.4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.4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.4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.4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.4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.4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.4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.4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.4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.4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.4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.4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.4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.4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.4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.4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.4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.4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.4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.4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.4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.4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.4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.4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.4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.4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.4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.4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.4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.4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.4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.4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.4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.4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.4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.4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.4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.4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.4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.4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.4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.4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.4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.4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.4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.4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.4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.4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.4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.4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.4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.4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.4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.4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.4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.4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.4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.4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.4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.4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.4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.4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.4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.4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.4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.4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.4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.4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.4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.4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.4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.4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.4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.4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.4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.4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.4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.4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.4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.4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.4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.4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.4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.4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.4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.4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.4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.4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.4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.4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.4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.4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.4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.4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.4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.4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.4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.4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.4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.4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.4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.4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.4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.4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.4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.4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.4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.4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.4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.4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.4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.4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.4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.4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.4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.4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.4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.4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.4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.4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.4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.4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.4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.4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.4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.4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.4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.4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.4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.4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.4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.4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.4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.4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.4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.4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.4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.4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.4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.4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.4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.4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.4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.4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.4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.4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.4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.4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.4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.4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.4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.4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.4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.4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.4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.4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.4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.4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.4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.4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.4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.4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.4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.4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.4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.4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.4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.4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.4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.4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.4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.4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.4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.4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.4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.4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.4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.4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.4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.4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.4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.4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.4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.4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.4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.4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.4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.4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.4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.4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.4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.4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.4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.4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.4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.4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.4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.4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.4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.4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.4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.4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.4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.4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.4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.4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.4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.4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.4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.4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.4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.4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.4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.4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.4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.4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.4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.4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.4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.4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.4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.4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.4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.4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.4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.4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.4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.4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.4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.4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.4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.4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.4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.4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.4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.4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.4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.4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.4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.4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.4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.4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.4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.4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.4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.4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.4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.4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.4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.4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.4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.4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.4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.4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.4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.4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.4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.4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.4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.4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.4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.4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.4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.4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.4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.4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.4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.4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.4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.4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.4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.4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.4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.4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.4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.4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.4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.4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.4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.4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.4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.4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.4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.4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.4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.4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.4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.4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.4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.4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.4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.4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.4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.4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.4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.4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.4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.4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.4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.4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.4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.4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.4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.4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.4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.4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.4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.4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.4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.4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.4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.4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.4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.4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.4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.4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.4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.4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.4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.4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.4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.4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.4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.4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.4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.4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.4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.4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.4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.4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.4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.4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.4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.4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.4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.4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.4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.4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.4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.4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.4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.4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.4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.4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.4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.4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.4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.4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.4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.4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.4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.4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.4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.4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.4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.4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.4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.4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.4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.4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.4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.4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.4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.4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.4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.4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.4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.4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.4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.4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.4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.4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.4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.4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.4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.4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.4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.4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.4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.4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.4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.4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.4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.4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.4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.4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.4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.4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.4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.4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.4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.4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.4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.4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.4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.4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.4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.4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.4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.4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.4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.4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.4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.4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.4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.4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.4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.4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.4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.4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.4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.4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.4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.4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.4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.4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.4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.4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.4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.4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.4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.4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.4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.4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.4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.4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.4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.4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.4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.4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.4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.4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.4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.4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.4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.4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.4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.4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.4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.4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.4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.4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.4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.4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.4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.4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.4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.4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.4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.4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.4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.4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.4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.4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.4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.4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.4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.4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.4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.4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.4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.4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.4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.4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.4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.4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.4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.4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.4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.4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.4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.4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.4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.4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.4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.4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.4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.4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.4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.4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.4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.4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.4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.4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.4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.4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.4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.4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.4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.4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.4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.4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.4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.4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.4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.4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.4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.4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.4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.4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.4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.4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.4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.4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.4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.4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.4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.4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.4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.4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.4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.4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.4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.4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.4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.4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.4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.4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.4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.4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.4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.4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.4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.4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.4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.4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.4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.4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.4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.4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.4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.4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.4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.4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.4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.4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.4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.4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.4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.4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.4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.4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.4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.4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.4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.4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.4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.4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.4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.4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.4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.4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.4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.4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.4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.4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.4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.4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.4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.4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.4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.4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.4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.4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.4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.4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.4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.4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.4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.4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.4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.4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.4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.4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.4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.4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.4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.4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.4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.4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.4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.4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.4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.4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.4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.4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.4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.4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.4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.4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.4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.4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.4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.4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.4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.4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.4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.4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.4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.4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.4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.4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.4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.4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.4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.4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.4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.4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.4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.4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.4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.4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.4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.4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.4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.4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.4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.4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.4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.4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.4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.4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.4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.4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.4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.4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.4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.4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.4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.4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.4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.4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.4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.4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.4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.4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.4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.4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.4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.4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.4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.4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.4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.4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.4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.4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.4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.4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.4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.4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.4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.4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.4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.4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.4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.4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.4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.4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.4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.4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.4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.4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.4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.4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.4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.4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.4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.4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.4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.4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.4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.4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.4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.4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.4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.4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.4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.4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.4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.4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.4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.4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.4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.4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.4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.4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.4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.4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.4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.4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.4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.4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.4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.4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.4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.4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.4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.4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.4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.4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.4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.4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.4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.4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.4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.4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.4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.4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.4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.4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.4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.4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.4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.4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.4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.4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.4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.4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.4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.4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.4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.4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.4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.4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.4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.4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.4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.4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.4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.4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.4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.4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.4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.4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.4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.4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.4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.4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.4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.4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.4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.4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.4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.4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.4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.4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.4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.4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.4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.4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.4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.4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.4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.4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.4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.4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.4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.4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.4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.4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.4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.4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.4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.4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.4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.4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.4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.4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.4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.4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.4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.4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.4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.4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.4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.4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.4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.4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.4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.4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.4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.4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.4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.4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.4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.4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.4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.4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.4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.4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.4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.4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.4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.4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.4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.4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.4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.4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.4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.4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.4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.4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.4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.4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.4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.4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.4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.4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.4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.4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.4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.4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.4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.4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.4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.4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.4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.4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.4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.4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.4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.4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.4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.4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.4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.4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.4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.4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.4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.4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.4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.4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.4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.4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.4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.4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.4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.4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.4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.4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.4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.4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.4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.4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.4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.4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.4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.4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.4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.4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.4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.4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.4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.4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.4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.4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.4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.4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.4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.4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.4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.4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.4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.4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.4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.4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.4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.4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.4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.4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.4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.4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.4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.4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.4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.4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.4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.4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.4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.4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.4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.4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.4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.4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.4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.4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.4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.4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.4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.4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.4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.4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.4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.4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.4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.4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.4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.4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.4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.4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.4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.4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.4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.4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.4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.4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.4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.4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.4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.4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.4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.4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.4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.4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.4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.4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.4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.4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.4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.4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.4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.4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.4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.4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.4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.4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.4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.4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.4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.4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.4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.4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.4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.4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.4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.4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.4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.4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.4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.4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.4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.4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.4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.4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.4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.4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.4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.4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.4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.4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.4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.4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.4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.4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.4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.4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.4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.4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.4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.4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.4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.4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.4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.4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.4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.4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.4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.4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.4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.4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.4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.4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.4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.4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.4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.4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.4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.4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.4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.4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.4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.4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.4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.4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.4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.4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.4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.4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.4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.4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.4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.4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.4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.4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.4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.4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.4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.4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.4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.4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.4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.4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.4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.4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.4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.4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.4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.4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.4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.4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.4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.4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.4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.4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.4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.4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.4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.4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.4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.4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.4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.4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.4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.4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.4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.4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.4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.4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.4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.4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.4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.4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.4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.4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.4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.4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.4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.4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.4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.4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.4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.4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.4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.4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.4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.4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.4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.4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.4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.4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.4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.4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.4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.4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.4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.4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.4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.4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.4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.4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.4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.4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.4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.4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.4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.4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.4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.4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.4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.4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.4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.4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.4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.4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.4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.4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.4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.4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.4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.4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.4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.4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.4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.4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.4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.4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.4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.4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.4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.4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.4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.4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.4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.4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.4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.4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.4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.4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.4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.4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.4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.4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.4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.4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.4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.4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.4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.4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.4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.4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.4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.4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.4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.4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.4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.4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.4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.4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.4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.4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.4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.4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.4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.4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.4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.4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.4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.4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.4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.4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.4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.4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.4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.4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.4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.4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.4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.4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.4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.4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.4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.4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.4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.4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.4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.4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.4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.4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.4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.4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.4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.4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.4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.4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.4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.4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.4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.4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.4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.4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.4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.4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.4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.4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.4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.4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.4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.4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.4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.4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.4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.4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.4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.4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.4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.4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.4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.4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.4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.4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.4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.4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.4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.4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.4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.4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.4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.4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.4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.4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.4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.4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.4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.4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.4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.4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.4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.4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.4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.4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.4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.4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.4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.4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.4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.4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.4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.4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.4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.4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.4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.4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.4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.4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.4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.4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.4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.4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.4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.4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.4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.4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.4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.4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.4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.4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.4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.4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.4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.4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.4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.4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.4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.4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.4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.4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.4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.4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.4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.4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.4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.4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.4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.4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.4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.4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.4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.4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.4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.4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.4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.4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.4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.4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.4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.4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.4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.4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.4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.4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.4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.4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.4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.4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.4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.4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.4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.4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.4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.4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.4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.4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.4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.4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.4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.4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.4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.4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.4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.4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.4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.4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.4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.4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.4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.4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.4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.4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.4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.4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.4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.4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.4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.4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.4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.4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.4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.4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.4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.4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.4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.4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.4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.4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.4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.4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.4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.4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.4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.4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.4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.4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.4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.4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.4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.4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.4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.4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.4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.4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.4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.4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.4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.4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.4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.4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.4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.4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.4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.4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.4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.4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.4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.4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.4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.4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.4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.4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.4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.4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.4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.4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.4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.4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.4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.4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.4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.4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.4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.4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.4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.4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.4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.4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.4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.4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.4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.4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.4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.4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.4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.4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.4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.4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.4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.4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.4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.4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.4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.4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.4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.4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.4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.4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.4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.4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.4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.4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.4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.4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.4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.4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.4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.4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.4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.4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.4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.4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.4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.4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.4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.4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.4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.4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.4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.4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.4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.4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.4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.4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.4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.4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.4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.4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.4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.4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.4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.4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.4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.4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.4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.4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.4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.4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.4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.4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.4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.4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.4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.4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.4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.4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.4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.4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.4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.4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.4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.4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.4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.4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.4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.4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.4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.4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.4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.4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.4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.4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.4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.4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.4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.4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.4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.4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.4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.4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.4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.4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.4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.4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.4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.4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.4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.4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.4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.4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.4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.4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.4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.4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.4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.4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.4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.4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.4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.4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.4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.4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.4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.4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.4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.4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.4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.4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.4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.4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.4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.4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.4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.4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.4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.4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.4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.4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.4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.4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.4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.4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.4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.4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.4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.4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.4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.4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.4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.4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.4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.4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.4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.4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.4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.4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.4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.4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.4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.4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.4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.4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.4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.4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.4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.4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.4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.4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.4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.4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.4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.4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.4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.4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.4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.4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.4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.4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.4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.4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.4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.4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.4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.4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.4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.4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.4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.4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.4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.4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.4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.4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.4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.4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.4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.4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.4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.4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.4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.4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.4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.4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.4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.4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.4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.4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.4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.4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.4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.4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.4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.4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.4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.4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.4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.4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.4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.4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.4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.4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.4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.4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.4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.4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.4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.4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.4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.4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.4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.4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.4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.4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.4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.4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.4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.4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.4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.4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.4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.4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.4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.4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.4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.4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.4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.4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.4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.4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.4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.4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.4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.4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.4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.4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.4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.4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.4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.4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.4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.4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.4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.4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.4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.4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.4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.4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.4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.4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.4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.4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.4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.4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.4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.4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.4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.4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.4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.4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.4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.4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.4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.4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.4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.4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.4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.4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.4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.4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.4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.4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.4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.4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.4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.4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.4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.4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.4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.4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.4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.4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.4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.4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.4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.4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.4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.4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.4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.4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.4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.4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.4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.4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.4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.4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.4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.4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.4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.4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.4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.4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.4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.4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.4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.4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.4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.4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.4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.4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.4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.4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.4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.4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.4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.4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.4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.4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.4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.4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.4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.4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.4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.4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.4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.4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.4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.4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.4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.4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.4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.4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.4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.4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.4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.4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.4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.4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.4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.4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.4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.4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.4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.4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.4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.4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.4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.4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.4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.4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.4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.4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.4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.4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.4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.4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.4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.4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.4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.4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.4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.4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.4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.4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.4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.4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.4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.4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.4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.4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.4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.4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.4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.4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.4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.4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.4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.4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.4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.4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.4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.4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.4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.4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.4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.4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.4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.4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.4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.4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.4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.4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.4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.4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.4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.4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.4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.4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.4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.4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.4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.4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.4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.4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.4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.4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.4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.4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.4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.4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.4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.4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.4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.4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.4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.4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.4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.4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.4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.4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.4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.4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.4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.4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.4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.4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.4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.4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.4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.4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.4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.4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.4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.4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.4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.4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.4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.4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.4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.4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.4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.4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.4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.4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.4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.4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.4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.4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.4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.4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.4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.4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.4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.4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.4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.4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.4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.4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.4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.4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.4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.4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.4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.4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.4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.4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.4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.4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.4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.4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.4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.4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.4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.4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.4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.4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.4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.4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.4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.4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.4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.4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.4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.4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.4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.4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.4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.4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.4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.4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.4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.4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.4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.4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.4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.4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.4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.4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.4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.4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.4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.4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.4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.4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.4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.4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.4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.4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.4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.4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.4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.4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.4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.4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.4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.4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.4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.4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.4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.4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.4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.4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.4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.4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.4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.4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.4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.4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.4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.4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.4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.4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.4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.4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.4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.4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.4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.4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.4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.4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.4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.4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.4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.4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.4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.4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.4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.4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.4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.4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.4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.4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.4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.4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.4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.4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.4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.4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.4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.4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.4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.4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.4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.4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.4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.4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.4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.4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.4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.4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.4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.4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.4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.4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.4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.4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.4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.4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.4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.4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.4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.4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.4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.4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.4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.4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.4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.4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.4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.4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.4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.4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.4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.4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.4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.4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.4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.4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.4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.4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.4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.4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.4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.4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.4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.4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.4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.4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.4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.4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.4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.4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.4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.4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.4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.4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.4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.4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.4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.4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.4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.4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.4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.4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.4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.4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.4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.4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.4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.4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.4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.4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.4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.4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.4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.4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.4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.4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.4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.4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.4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.4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.4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.4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.4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.4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.4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.4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.4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.4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.4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.4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.4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.4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.4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.4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.4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.4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.4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.4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.4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.4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.4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.4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.4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.4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.4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.4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.4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.4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.4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.4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.4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.4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.4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.4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.4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.4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.4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.4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.4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.4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.4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.4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.4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.4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.4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.4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.4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.4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.4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.4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.4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.4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.4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.4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.4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.4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.4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.4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.4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.4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.4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.4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.4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.4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.4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.4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.4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.4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.4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.4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.4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.4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.4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.4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.4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.4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.4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.4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.4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.4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.4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.4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.4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.4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.4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.4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.4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.4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.4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.4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.4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.4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.4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.4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.4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.4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.4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.4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.4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.4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.4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.4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.4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.4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.4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.4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.4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.4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.4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.4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.4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.4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.4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.4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.4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.4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.4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.4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.4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.4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.4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.4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.4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.4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.4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.4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.4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.4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.4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.4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.4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.4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.4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.4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.4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.4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.4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.4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.4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.4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.4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.4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.4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.4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.4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.4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.4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.4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.4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.4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.4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.4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.4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.4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.4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.4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.4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.4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.4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.4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.4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.4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.4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.4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.4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.4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.4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.4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.4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.4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.4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.4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.4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.4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.4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.4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.4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.4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.4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.4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.4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.4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.4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.4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.4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.4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.4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.4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.4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.4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.4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.4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.4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.4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.4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.4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.4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.4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.4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.4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.4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.4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.4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.4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.4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.4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.4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.4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.4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.4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.4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.4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.4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.4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.4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.4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.4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.4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.4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.4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.4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.4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.4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.4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.4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.4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.4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.4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.4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.4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.4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.4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.4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.4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.4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.4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.4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.4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.4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.4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.4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.4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.4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.4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.4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.4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.4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.4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.4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.4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.4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.4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.4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.4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.4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.4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.4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.4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.4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.4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.4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.4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.4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.4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.4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.4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.4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.4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.4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.4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.4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.4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.4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.4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.4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.4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.4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.4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.4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.4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.4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.4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.4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.4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.4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.4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.4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.4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.4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.4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.4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.4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.4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.4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.4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.4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.4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.4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.4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.4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.4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.4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.4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.4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.4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.4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.4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.4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.4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.4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.4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.4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.4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.4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.4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.4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.4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.4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.4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.4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.4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.4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.4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.4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.4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.4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.4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.4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.4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.4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.4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.4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.4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.4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.4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.4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.4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.4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.4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.4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.4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.4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.4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.4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.4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.4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.4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.4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.4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.4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.4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.4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.4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.4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.4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.4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.4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.4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.4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.4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.4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.4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.4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.4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.4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.4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.4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.4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.4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.4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.4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.4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.4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.4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.4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.4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.4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.4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.4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.4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.4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.4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.4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.4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.4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.4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.4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.4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.4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.4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.4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.4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.4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.4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.4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.4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.4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.4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.4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.4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.4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.4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.4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.4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.4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.4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.4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.4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.4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.4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.4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.4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.4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.4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.4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.4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.4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.4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.4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.4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.4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.4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.4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.4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.4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.4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.4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.4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.4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.4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.4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.4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.4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.4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.4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.4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.4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.4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.4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.4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.4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.4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.4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.4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.4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.4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.4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.4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.4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.4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.4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.4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.4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.4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.4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.4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.4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.4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.4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.4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.4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.4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.4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.4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.4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.4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.4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.4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.4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.4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.4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.4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.4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.4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.4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.4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.4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.4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.4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.4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.4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.4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.4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.4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.4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.4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.4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.4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.4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.4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.4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.4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.4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.4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.4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.4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.4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.4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.4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.4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.4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.4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.4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.4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.4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.4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.4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.4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.4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.4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.4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.4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.4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.4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.4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.4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.4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.4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.4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.4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.4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.4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.4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.4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.4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.4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.4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.4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.4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.4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.4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.4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.4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.4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.4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.4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.4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.4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.4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.4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.4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.4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.4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.4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.4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.4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.4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.4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.4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.4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.4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.4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.4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.4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.4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.4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.4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.4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.4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.4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.4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.4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.4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.4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.4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.4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.4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.4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.4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.4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.4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.4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.4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.4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.4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.4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.4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.4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.4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.4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.4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.4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.4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.4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.4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.4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.4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.4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.4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.4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.4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.4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.4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.4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.4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.4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.4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.4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.4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.4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.4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.4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.4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.4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.4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.4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.4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.4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.4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.4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.4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.4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.4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.4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.4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.4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.4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.4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.4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.4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.4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.4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.4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.4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.4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.4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.4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.4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.4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.4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.4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.4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.4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.4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.4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.4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.4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.4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.4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.4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.4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.4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.4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.4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.4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.4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.4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.4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.4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.4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.4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.4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.4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.4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.4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.4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.4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.4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.4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.4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.4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.4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.4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.4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.4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.4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.4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.4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.4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.4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.4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.4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.4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.4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.4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.4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.4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.4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.4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.4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.4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.4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.4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.4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.4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.4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.4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.4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.4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.4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.4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.4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.4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.4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.4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.4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.4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.4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.4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.4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.4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.4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.4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.4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.4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.4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.4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.4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.4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.4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.4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.4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.4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.4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.4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.4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.4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.4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.4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.4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.4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.4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.4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.4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.4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.4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.4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.4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.4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.4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.4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.4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.4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.4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.4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.4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.4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.4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.4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.4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.4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.4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.4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.4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.4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.4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.4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.4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.4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.4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.4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.4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.4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.4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.4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.4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.4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.4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.4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.4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.4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.4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.4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.4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.4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.4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.4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.4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.4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.4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.4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.4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.4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.4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.4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.4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.4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.4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.4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.4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.4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.4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.4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.4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.4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.4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.4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.4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.4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.4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.4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.4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.4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.4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.4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.4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.4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.4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.4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.4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.4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.4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.4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.4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.4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.4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.4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.4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.4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.4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.4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.4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.4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.4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.4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.4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.4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.4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.4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.4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.4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.4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.4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.4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.4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.4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.4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.4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.4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.4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.4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.4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.4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.4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.4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.4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.4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.4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.4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.4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.4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.4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.4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.4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.4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.4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.4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.4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.4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.4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.4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.4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.4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.4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.4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.4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.4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.4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.4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.4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.4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.4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.4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.4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.4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.4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.4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.4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.4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.4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.4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.4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.4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.4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.4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.4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.4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.4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.4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.4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.4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.4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.4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.4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.4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.4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.4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.4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8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defaultColWidth="14.44140625" defaultRowHeight="15.75" customHeight="1"/>
  <cols>
    <col min="8" max="8" width="44.6640625" customWidth="1"/>
    <col min="9" max="9" width="46.109375" customWidth="1"/>
    <col min="10" max="10" width="12.5546875" customWidth="1"/>
    <col min="11" max="11" width="295.44140625" customWidth="1"/>
  </cols>
  <sheetData>
    <row r="1" spans="1:20" ht="15.75" customHeight="1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4140625" defaultRowHeight="15.75" customHeight="1"/>
  <cols>
    <col min="1" max="1" width="7.88671875" bestFit="1" customWidth="1"/>
    <col min="8" max="8" width="44.6640625" customWidth="1"/>
    <col min="9" max="9" width="9.44140625" customWidth="1"/>
    <col min="10" max="10" width="30.4414062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4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defaultColWidth="14.44140625" defaultRowHeight="15.75" customHeight="1"/>
  <cols>
    <col min="8" max="8" width="44.6640625" customWidth="1"/>
    <col min="9" max="9" width="9.44140625" customWidth="1"/>
    <col min="10" max="10" width="30.44140625" customWidth="1"/>
  </cols>
  <sheetData>
    <row r="1" spans="1:19" ht="14.4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4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.2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.2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.2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.2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.2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.2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.2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.2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.2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.2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.2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.2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.2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.2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.2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.2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.2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.2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.2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.2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.2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.2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.2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.2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.2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.2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defaultColWidth="14.44140625" defaultRowHeight="15.75" customHeight="1"/>
  <cols>
    <col min="8" max="8" width="34.5546875" bestFit="1" customWidth="1"/>
    <col min="9" max="9" width="49.33203125" customWidth="1"/>
    <col min="10" max="10" width="9.44140625" customWidth="1"/>
    <col min="11" max="11" width="30.4414062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4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.2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.2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.2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.2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.2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.2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.2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.2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.2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.2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.2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.2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.2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.2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.2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.2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.2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.2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.2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.2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.2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.2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.2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.2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.2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.2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.2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.2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.2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.2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.2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.2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.2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.2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.2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.2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.2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.2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.2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.2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.2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.2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.2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.2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.2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.2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.2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.2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.2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.2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.2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.2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.2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.2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.2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.2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.2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.2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.2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.2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.2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.2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.2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.2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.2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.2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.2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.2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.2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.2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.2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.2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.2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.2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.2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.2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.2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.2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.2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.2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.2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.2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.2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.2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.2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.2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.2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.2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.2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.2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.2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.2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.2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.2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.2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.2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.2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.2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.2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.2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.2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.2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.2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.2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.2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.2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.2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.2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.2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.2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.2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.2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.2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.2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.2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.2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.2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.2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.2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.2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.2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.2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.2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.2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.2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.2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.2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.2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.2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.2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.2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.2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.2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.2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.2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.2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.2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.2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.2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.2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.2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.2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.2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.2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.2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.2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.2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.2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.2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.2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.2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.2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.2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.2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.2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.2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.2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.2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.2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.2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.2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.2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.2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.2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.2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.2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.2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.2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.2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.2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.2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.2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.2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.2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.2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.2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.2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.2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.2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.2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.2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.2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.2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.2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.2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.2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.2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.2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.2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.2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.2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.2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.2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.2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.2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.2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.2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.2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.2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.2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.2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.2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.2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.2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.2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.2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.2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.2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.2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.2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.2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.2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.2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.2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.2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.2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.2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.2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.2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.2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.2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.2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.2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.2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.2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.2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.2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.2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.2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.2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.2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.2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.2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.2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.2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.2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.2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.2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.2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.2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.2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.2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.2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.2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.2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.2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.2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.2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.2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.2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.2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.2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.2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.2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.2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.2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.2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.2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.2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.2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.2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.2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.2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.2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.2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.2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.2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.2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.2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.2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.2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.2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.2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.2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.2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.2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.2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.2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.2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.2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.2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.2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.2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.2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.2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.2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.2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.2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.2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.2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.2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.2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.2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.2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.2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.2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.2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.2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.2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.2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.2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.2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.2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.2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.2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.2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.2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.2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.2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.2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.2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.2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.2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.2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.2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.2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.2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.2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.2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.2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.2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.2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.2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.2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.2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.2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.2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.2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.2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.2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.2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.2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.2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.2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.2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.2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.2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.2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.2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.2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.2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.2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.2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.2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.2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.2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.2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.2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.2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.2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.2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.2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.2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.2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.2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.2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.2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.2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.2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.2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.2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.2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.2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.2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.2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.2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.2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.2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.2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.2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.2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.2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.2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.2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.2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.2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.2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.2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.2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.2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.2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.2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.2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.2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.2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.2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.2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.2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.2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.2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.2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.2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.2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.2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.2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.2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.2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.2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.2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.2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.2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.2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.2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.2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.2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.2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.2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.2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.2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.2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.2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.2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.2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.2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.2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.2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.2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.2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.2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.2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.2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.2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.2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.2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.2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.2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.2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.2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.2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.2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.2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.2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.2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.2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.2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.2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.2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.2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.2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.2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.2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.2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.2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.2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.2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.2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.2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.2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.2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.2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.2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.2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.2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.2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.2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.2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.2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.2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.2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.2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.2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.2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.2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.2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.2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.2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.2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.2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.2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.2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.2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.2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.2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.2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.2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.2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.2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.2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.2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.2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.2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.2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.2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.2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.2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.2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.2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.2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.2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.2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.2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.2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.2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.2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.2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.2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.2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.2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.2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.2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.2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.2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.2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.2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.2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.2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.2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.2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.2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.2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.2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.2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.2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.2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.2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.2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.2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.2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.2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.2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.2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.2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.2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.2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.2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.2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.2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.2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.2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.2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.2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.2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.2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.2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.2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.2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.2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.2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.2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.2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.2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.2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.2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.2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.2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.2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.2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.2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.2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.2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.2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.2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.2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.2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.2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.2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.2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.2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.2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.2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.2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.2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.2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.2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.2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.2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.2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.2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.2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.2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.2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.2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.2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.2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.2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.2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.2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.2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.2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.2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.2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.2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.2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.2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.2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.2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.2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.2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.2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.2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.2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.2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.2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.2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.2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.2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.2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.2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.2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.2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.2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.2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.2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.2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.2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.2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.2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.2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.2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.2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.2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.2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.2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.2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.2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.2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.2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.2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.2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.2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.2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.2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.2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.2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.2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.2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.2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.2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.2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.2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.2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.2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.2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.2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.2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.2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.2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.2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.2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.2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.2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.2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.2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.2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.2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.2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.2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.2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.2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.2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.2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.2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.2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.2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.2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.2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.2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.2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.2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.2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.2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.2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.2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.2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.2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.2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.2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.2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.2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.2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.2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.2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.2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.2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.2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.2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.2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.2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.2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.2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.2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.2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.2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.2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.2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.2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.2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.2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.2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.2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.2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.2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.2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.2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.2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.2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.2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.2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.2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.2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.2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.2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.2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.2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.2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.2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.2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.2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.2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.2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.2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.2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.2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.2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.2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.2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.2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.2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.2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.2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.2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.2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.2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.2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.2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.2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.2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.2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.2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.2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.2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.2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.2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.2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.2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.2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.2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.2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.2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.2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.2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.2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.2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.2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.2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.2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.2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.2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.2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.2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.2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.2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.2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.2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.2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.2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.2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.2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.2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.2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.2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.2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.2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.2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.2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.2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.2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.2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.2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.2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.2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.2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.2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.2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.2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.2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.2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.2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.2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.2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.2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.2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.2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.2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.2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.2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.2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.2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.2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.2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.2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.2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.2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.2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.2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.2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.2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.2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.2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.2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.2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.2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.2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.2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.2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.2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.2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.2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.2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.2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.2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.2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.2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.2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.2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.2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.2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.2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.2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.2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.2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.2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.2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.2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.2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.2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.2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.2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.2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.2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.2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.2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.2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.2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.2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.2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.2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.2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.2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.2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.2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.2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.2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.2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.2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.2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.2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.2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.2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.2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.2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.2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.2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.2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.2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.2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.2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.2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.2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.2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.2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.2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.2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.2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.2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.2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.2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.2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.2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.2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.2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.2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.2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.2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.2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.2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.2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.2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.2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.2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.2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.2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.2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.2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.2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.2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.2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.2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.2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.2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.2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.2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.2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.2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.2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.2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.2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.2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.2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.2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.2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.2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.2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.2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.2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.2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.2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.2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.2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.2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.2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.2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.2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.2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.2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.2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.2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.2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.2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.2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.2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.2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.2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.2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.2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.2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.2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.2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.2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.2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.2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.2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.2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.2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.2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.2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.2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.2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.2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.2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.2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.2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.2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.2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.2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.2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.2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.2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.2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.2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.2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.2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.2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.2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.2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.2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.2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.2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.2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.2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.2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.2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.2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.2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.2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.2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.2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.2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.2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.2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.2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.2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.2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.2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.2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.2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.2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.2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.2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.2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.2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.2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.2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.2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.2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.2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.2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.2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.2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.2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.2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.2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.2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.2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.2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.2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.2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.2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.2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4140625" defaultRowHeight="15.75" customHeight="1"/>
  <cols>
    <col min="1" max="1" width="7.88671875" bestFit="1" customWidth="1"/>
    <col min="8" max="8" width="71.5546875" customWidth="1"/>
    <col min="9" max="9" width="9.44140625" customWidth="1"/>
    <col min="10" max="10" width="30.4414062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4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.2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.2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.2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.2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.2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.2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.2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.2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.2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.2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.2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.2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defaultColWidth="14.44140625" defaultRowHeight="15.75" customHeight="1"/>
  <cols>
    <col min="8" max="8" width="42.6640625" style="34" bestFit="1" customWidth="1"/>
    <col min="9" max="9" width="30.88671875" customWidth="1"/>
    <col min="10" max="10" width="9.44140625" customWidth="1"/>
    <col min="11" max="11" width="30.4414062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4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.2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.2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.2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.2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.2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.2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.2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.2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.2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.2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.2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.2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.2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.2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.2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.2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.2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.2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.2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.2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.2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.2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Predator</dc:creator>
  <cp:lastModifiedBy>Predator</cp:lastModifiedBy>
  <dcterms:created xsi:type="dcterms:W3CDTF">2021-08-11T05:48:33Z</dcterms:created>
  <dcterms:modified xsi:type="dcterms:W3CDTF">2021-08-11T05:48:33Z</dcterms:modified>
</cp:coreProperties>
</file>